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500" windowHeight="8580" activeTab="1"/>
  </bookViews>
  <sheets>
    <sheet name="Predmeti" sheetId="1" r:id="rId1"/>
    <sheet name="Formula" sheetId="2" r:id="rId2"/>
  </sheets>
  <definedNames>
    <definedName name="_xlnm.Print_Area" localSheetId="0">'Predmeti'!$A$3:$K$26</definedName>
  </definedNames>
  <calcPr fullCalcOnLoad="1"/>
</workbook>
</file>

<file path=xl/sharedStrings.xml><?xml version="1.0" encoding="utf-8"?>
<sst xmlns="http://schemas.openxmlformats.org/spreadsheetml/2006/main" count="134" uniqueCount="83">
  <si>
    <t>Bančni in Finančni management</t>
  </si>
  <si>
    <t>Management</t>
  </si>
  <si>
    <t>Mednarodno poslovanje</t>
  </si>
  <si>
    <t>Podjetništvo</t>
  </si>
  <si>
    <t>Poslovna logistika</t>
  </si>
  <si>
    <t>Poslovna informatika</t>
  </si>
  <si>
    <t>Računovodstvo in revizija</t>
  </si>
  <si>
    <t>Trženje</t>
  </si>
  <si>
    <t>Turizem</t>
  </si>
  <si>
    <t>Ekonomski programi:</t>
  </si>
  <si>
    <t>Denar in finance</t>
  </si>
  <si>
    <t>Poslovni programi:</t>
  </si>
  <si>
    <t>Ekonomika javnega sektorja</t>
  </si>
  <si>
    <t>Finančni trgi in institucije 1</t>
  </si>
  <si>
    <t>Globalno gospodarstvo</t>
  </si>
  <si>
    <t>Informatizacija poslovanja</t>
  </si>
  <si>
    <t>Osnove turizma</t>
  </si>
  <si>
    <t>Stroškovno računovodstvo</t>
  </si>
  <si>
    <t>Temelji trženja</t>
  </si>
  <si>
    <t>Uvod v organizacijo</t>
  </si>
  <si>
    <t xml:space="preserve">Denar in finance </t>
  </si>
  <si>
    <t>Finančne institucije</t>
  </si>
  <si>
    <t>Finančni trgi 1</t>
  </si>
  <si>
    <t>Logistika oskrbovalnih sistemov</t>
  </si>
  <si>
    <t>Management malih in srednje velikih podjetij</t>
  </si>
  <si>
    <t>Osnove matematične ekonomike</t>
  </si>
  <si>
    <t>Upravljavska ekonomika</t>
  </si>
  <si>
    <t>Analiza poslovanja</t>
  </si>
  <si>
    <t>Mednarodno trženje</t>
  </si>
  <si>
    <t>Ustanavljanje in rast podjetja</t>
  </si>
  <si>
    <t>Razvoj inforamcijskih sistemov</t>
  </si>
  <si>
    <t>Poslovodno računovodstvo</t>
  </si>
  <si>
    <t>Poslovanje turističnih podjtij</t>
  </si>
  <si>
    <t>Poslovne finance</t>
  </si>
  <si>
    <t>Bančni posli</t>
  </si>
  <si>
    <t>Osnove podjetništva</t>
  </si>
  <si>
    <t>FORMULA</t>
  </si>
  <si>
    <t>ponder</t>
  </si>
  <si>
    <t>skupaj</t>
  </si>
  <si>
    <t>Povprečna ocena tip 2 + 3</t>
  </si>
  <si>
    <t>(8+7)/2 = 7,5</t>
  </si>
  <si>
    <t>(0+0)/2 = 0</t>
  </si>
  <si>
    <t>(8+0)/2 = 4</t>
  </si>
  <si>
    <t>povp ocena dodipl štud</t>
  </si>
  <si>
    <t>Uvod v gospodarstvo I ali Uvod v gospodarstvo</t>
  </si>
  <si>
    <t>Poslovanje z EU</t>
  </si>
  <si>
    <t>Sistemi za podporo poslovnemu odločanju</t>
  </si>
  <si>
    <t>Iz predmetnika 1. letnika UPEŠ</t>
  </si>
  <si>
    <t>Iz predmetnika 1. letnika VPŠ</t>
  </si>
  <si>
    <t>Študent EF (ima TIP 2 IN 3)</t>
  </si>
  <si>
    <t xml:space="preserve">Študent EF (ima samo TIP 2) </t>
  </si>
  <si>
    <t>ZUNANJI študent (druge fakultete)</t>
  </si>
  <si>
    <t>Primer:</t>
  </si>
  <si>
    <t>Kriterij izbire ob omejitvi vpisa</t>
  </si>
  <si>
    <t xml:space="preserve"> vsiokošolski strokovni - VPŠ</t>
  </si>
  <si>
    <t>Predmet TIP 2</t>
  </si>
  <si>
    <t>Predmet TIP 3</t>
  </si>
  <si>
    <t>Predmet "TIP 2"</t>
  </si>
  <si>
    <t>Bolonjski magistrski študijski program</t>
  </si>
  <si>
    <t>Predmet "TIP 3"</t>
  </si>
  <si>
    <t>Bolonjski UPEŠ - star</t>
  </si>
  <si>
    <t>Bolonjski VPŠ - star</t>
  </si>
  <si>
    <t>Bolonjski UPEŠ - prenovljen</t>
  </si>
  <si>
    <t>Bolonjski VPŠ - prenovljen</t>
  </si>
  <si>
    <t>Poslovno okolje podjetja</t>
  </si>
  <si>
    <t>Mednarodna ekonomija - se ne izvaja</t>
  </si>
  <si>
    <t>Poslovna ekonomija</t>
  </si>
  <si>
    <t>Evropski monetarni sistem</t>
  </si>
  <si>
    <t>Ekonomika dela 1</t>
  </si>
  <si>
    <t>Finančne institucije in trgi</t>
  </si>
  <si>
    <t>Poslovno komuniciranje</t>
  </si>
  <si>
    <t>Management rastočega posla</t>
  </si>
  <si>
    <t>Baze podatkov in njihova uporaba</t>
  </si>
  <si>
    <t>Finančno računovodstvo</t>
  </si>
  <si>
    <t>Vedenje porabnikov</t>
  </si>
  <si>
    <r>
      <t xml:space="preserve">FORMULA IZRAČUNA: (povprečna ocena dodiplomskega študija (brez diplome) x </t>
    </r>
    <r>
      <rPr>
        <b/>
        <sz val="12"/>
        <rFont val="Arial"/>
        <family val="2"/>
      </rPr>
      <t>0,7</t>
    </r>
    <r>
      <rPr>
        <sz val="12"/>
        <rFont val="Arial"/>
        <family val="2"/>
      </rPr>
      <t xml:space="preserve">) + (ocena predmeta tipa 2 x </t>
    </r>
    <r>
      <rPr>
        <b/>
        <sz val="12"/>
        <rFont val="Arial"/>
        <family val="2"/>
      </rPr>
      <t>0,15</t>
    </r>
    <r>
      <rPr>
        <sz val="12"/>
        <rFont val="Arial"/>
        <family val="2"/>
      </rPr>
      <t xml:space="preserve">) + (ocena predmeta tipa 3 x </t>
    </r>
    <r>
      <rPr>
        <b/>
        <sz val="12"/>
        <rFont val="Arial"/>
        <family val="2"/>
      </rPr>
      <t>0,15</t>
    </r>
    <r>
      <rPr>
        <sz val="12"/>
        <rFont val="Arial"/>
        <family val="2"/>
      </rPr>
      <t>)</t>
    </r>
  </si>
  <si>
    <t>(ocena 2 + ocena 3) / 2</t>
  </si>
  <si>
    <t>ima tip 2 in tip 3 (tip 2 Poslovno okolje podjetja) (tip 3 Poslovno komuniciranje)</t>
  </si>
  <si>
    <t>Primeri:</t>
  </si>
  <si>
    <t>Zunanji študent nima niti predmeta tipa 2 niti predmeta tipa 3</t>
  </si>
  <si>
    <t>Študent EF, ki je zaključil dodiplomski študij UPEŠ - usmeritev Management in se prijavlja na podiplomski program Management:</t>
  </si>
  <si>
    <t>Študent EF, ki je zaključil dodiplomski študij UPEŠ - usmeritev Management in se prijavlja na podiplomski program Mednarodno poslovanje:</t>
  </si>
  <si>
    <t>ima samo tip 2 (tip 2 Poslovno okolje podjetja) (tip 3 Globalno gospodarstvo = 0)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</si>
</sst>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9" fontId="0" fillId="0" borderId="14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9" fontId="0" fillId="0" borderId="19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9" fontId="4" fillId="33" borderId="17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horizontal="left" vertical="center" wrapText="1"/>
    </xf>
    <xf numFmtId="49" fontId="1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23" xfId="0" applyNumberFormat="1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0" fillId="0" borderId="24" xfId="0" applyFont="1" applyBorder="1" applyAlignment="1">
      <alignment horizontal="left" vertical="center" wrapText="1"/>
    </xf>
    <xf numFmtId="49" fontId="1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5" xfId="0" applyFont="1" applyBorder="1" applyAlignment="1">
      <alignment vertical="center" wrapText="1"/>
    </xf>
    <xf numFmtId="0" fontId="0" fillId="0" borderId="26" xfId="0" applyFont="1" applyBorder="1" applyAlignment="1">
      <alignment horizontal="left" vertical="center" wrapText="1"/>
    </xf>
    <xf numFmtId="49" fontId="1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30" xfId="0" applyFont="1" applyBorder="1" applyAlignment="1">
      <alignment horizontal="left" vertical="center" wrapText="1"/>
    </xf>
    <xf numFmtId="49" fontId="1" fillId="0" borderId="25" xfId="0" applyNumberFormat="1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34" borderId="33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49" fontId="1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49" fontId="1" fillId="0" borderId="3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6" xfId="0" applyBorder="1" applyAlignment="1">
      <alignment horizontal="left" vertical="center" wrapText="1"/>
    </xf>
    <xf numFmtId="49" fontId="1" fillId="0" borderId="35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4" fillId="35" borderId="38" xfId="0" applyFont="1" applyFill="1" applyBorder="1" applyAlignment="1">
      <alignment horizontal="center" vertical="center" wrapText="1"/>
    </xf>
    <xf numFmtId="0" fontId="4" fillId="35" borderId="39" xfId="0" applyFont="1" applyFill="1" applyBorder="1" applyAlignment="1">
      <alignment horizontal="center" vertical="center" wrapText="1"/>
    </xf>
    <xf numFmtId="0" fontId="4" fillId="36" borderId="38" xfId="0" applyFont="1" applyFill="1" applyBorder="1" applyAlignment="1">
      <alignment horizontal="center" vertical="center" wrapText="1"/>
    </xf>
    <xf numFmtId="0" fontId="4" fillId="36" borderId="39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4" fillId="35" borderId="40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0" fontId="4" fillId="36" borderId="40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vertical="center" wrapText="1"/>
    </xf>
    <xf numFmtId="49" fontId="1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>
      <alignment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vertical="center" wrapText="1"/>
    </xf>
    <xf numFmtId="0" fontId="1" fillId="0" borderId="43" xfId="0" applyFont="1" applyBorder="1" applyAlignment="1">
      <alignment vertical="center" wrapText="1"/>
    </xf>
    <xf numFmtId="0" fontId="1" fillId="0" borderId="44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49" fontId="1" fillId="0" borderId="37" xfId="0" applyNumberFormat="1" applyFont="1" applyBorder="1" applyAlignment="1" applyProtection="1">
      <alignment horizontal="left" vertical="center" wrapText="1"/>
      <protection locked="0"/>
    </xf>
    <xf numFmtId="49" fontId="1" fillId="0" borderId="36" xfId="0" applyNumberFormat="1" applyFont="1" applyBorder="1" applyAlignment="1" applyProtection="1">
      <alignment horizontal="left" vertical="center" wrapText="1"/>
      <protection locked="0"/>
    </xf>
    <xf numFmtId="0" fontId="1" fillId="0" borderId="45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25"/>
  <sheetViews>
    <sheetView view="pageBreakPreview" zoomScaleNormal="85" zoomScaleSheetLayoutView="100" zoomScalePageLayoutView="0" workbookViewId="0" topLeftCell="A1">
      <selection activeCell="D13" sqref="D13:D23"/>
    </sheetView>
  </sheetViews>
  <sheetFormatPr defaultColWidth="9.140625" defaultRowHeight="12.75"/>
  <cols>
    <col min="1" max="5" width="22.421875" style="8" customWidth="1"/>
    <col min="6" max="15" width="20.7109375" style="8" customWidth="1"/>
    <col min="16" max="16384" width="9.140625" style="8" customWidth="1"/>
  </cols>
  <sheetData>
    <row r="2" ht="13.5" thickBot="1"/>
    <row r="3" spans="1:11" s="7" customFormat="1" ht="32.25" customHeight="1" thickBot="1">
      <c r="A3" s="44" t="s">
        <v>58</v>
      </c>
      <c r="B3" s="64" t="s">
        <v>62</v>
      </c>
      <c r="C3" s="65"/>
      <c r="D3" s="66" t="s">
        <v>63</v>
      </c>
      <c r="E3" s="67"/>
      <c r="F3" s="64" t="s">
        <v>60</v>
      </c>
      <c r="G3" s="65"/>
      <c r="H3" s="66" t="s">
        <v>61</v>
      </c>
      <c r="I3" s="67"/>
      <c r="J3" s="72" t="s">
        <v>54</v>
      </c>
      <c r="K3" s="73"/>
    </row>
    <row r="4" spans="1:11" s="6" customFormat="1" ht="12.75">
      <c r="A4" s="47"/>
      <c r="B4" s="68" t="s">
        <v>55</v>
      </c>
      <c r="C4" s="68" t="s">
        <v>56</v>
      </c>
      <c r="D4" s="70" t="s">
        <v>55</v>
      </c>
      <c r="E4" s="70" t="s">
        <v>56</v>
      </c>
      <c r="F4" s="68" t="s">
        <v>55</v>
      </c>
      <c r="G4" s="68" t="s">
        <v>56</v>
      </c>
      <c r="H4" s="70" t="s">
        <v>55</v>
      </c>
      <c r="I4" s="70" t="s">
        <v>56</v>
      </c>
      <c r="J4" s="80" t="s">
        <v>57</v>
      </c>
      <c r="K4" s="82" t="s">
        <v>59</v>
      </c>
    </row>
    <row r="5" spans="1:11" ht="13.5" thickBot="1">
      <c r="A5" s="48" t="s">
        <v>9</v>
      </c>
      <c r="B5" s="69"/>
      <c r="C5" s="69"/>
      <c r="D5" s="71"/>
      <c r="E5" s="71"/>
      <c r="F5" s="69"/>
      <c r="G5" s="69"/>
      <c r="H5" s="71"/>
      <c r="I5" s="71"/>
      <c r="J5" s="81"/>
      <c r="K5" s="83"/>
    </row>
    <row r="6" spans="1:11" ht="22.5">
      <c r="A6" s="29" t="s">
        <v>10</v>
      </c>
      <c r="B6" s="57" t="s">
        <v>64</v>
      </c>
      <c r="C6" s="30" t="s">
        <v>67</v>
      </c>
      <c r="D6" s="57" t="s">
        <v>64</v>
      </c>
      <c r="E6" s="35" t="s">
        <v>12</v>
      </c>
      <c r="F6" s="57" t="s">
        <v>47</v>
      </c>
      <c r="G6" s="30" t="s">
        <v>20</v>
      </c>
      <c r="H6" s="57" t="s">
        <v>48</v>
      </c>
      <c r="I6" s="31" t="s">
        <v>13</v>
      </c>
      <c r="J6" s="32" t="s">
        <v>44</v>
      </c>
      <c r="K6" s="33" t="s">
        <v>34</v>
      </c>
    </row>
    <row r="7" spans="1:11" ht="22.5" customHeight="1">
      <c r="A7" s="74" t="s">
        <v>66</v>
      </c>
      <c r="B7" s="58"/>
      <c r="C7" s="54" t="s">
        <v>68</v>
      </c>
      <c r="D7" s="58"/>
      <c r="E7" s="54" t="s">
        <v>12</v>
      </c>
      <c r="F7" s="58"/>
      <c r="G7" s="35" t="s">
        <v>12</v>
      </c>
      <c r="H7" s="58"/>
      <c r="I7" s="35" t="s">
        <v>12</v>
      </c>
      <c r="J7" s="84" t="s">
        <v>44</v>
      </c>
      <c r="K7" s="87"/>
    </row>
    <row r="8" spans="1:11" ht="24.75" customHeight="1">
      <c r="A8" s="74"/>
      <c r="B8" s="58"/>
      <c r="C8" s="62"/>
      <c r="D8" s="58"/>
      <c r="E8" s="55"/>
      <c r="F8" s="58"/>
      <c r="G8" s="35" t="s">
        <v>25</v>
      </c>
      <c r="H8" s="58"/>
      <c r="I8" s="75"/>
      <c r="J8" s="85"/>
      <c r="K8" s="88"/>
    </row>
    <row r="9" spans="1:11" ht="12.75" customHeight="1">
      <c r="A9" s="74"/>
      <c r="B9" s="58"/>
      <c r="C9" s="63"/>
      <c r="D9" s="58"/>
      <c r="E9" s="56"/>
      <c r="F9" s="58"/>
      <c r="G9" s="35" t="s">
        <v>26</v>
      </c>
      <c r="H9" s="58"/>
      <c r="I9" s="75"/>
      <c r="J9" s="86"/>
      <c r="K9" s="89"/>
    </row>
    <row r="10" spans="1:11" ht="26.25" thickBot="1">
      <c r="A10" s="37" t="s">
        <v>65</v>
      </c>
      <c r="B10" s="59"/>
      <c r="C10" s="38" t="s">
        <v>14</v>
      </c>
      <c r="D10" s="59"/>
      <c r="E10" s="38" t="s">
        <v>12</v>
      </c>
      <c r="F10" s="59"/>
      <c r="G10" s="38" t="s">
        <v>14</v>
      </c>
      <c r="H10" s="59"/>
      <c r="I10" s="38" t="s">
        <v>14</v>
      </c>
      <c r="J10" s="39" t="s">
        <v>44</v>
      </c>
      <c r="K10" s="40" t="s">
        <v>45</v>
      </c>
    </row>
    <row r="11" spans="1:11" ht="12.75">
      <c r="A11" s="28"/>
      <c r="B11" s="41"/>
      <c r="C11" s="42"/>
      <c r="D11" s="41"/>
      <c r="E11" s="42"/>
      <c r="F11" s="41"/>
      <c r="G11" s="42"/>
      <c r="H11" s="41"/>
      <c r="I11" s="42"/>
      <c r="J11" s="41"/>
      <c r="K11" s="42"/>
    </row>
    <row r="12" spans="1:11" ht="13.5" thickBot="1">
      <c r="A12" s="43" t="s">
        <v>11</v>
      </c>
      <c r="B12" s="41"/>
      <c r="C12" s="42"/>
      <c r="D12" s="41"/>
      <c r="E12" s="42"/>
      <c r="F12" s="41"/>
      <c r="G12" s="42"/>
      <c r="H12" s="41"/>
      <c r="I12" s="42"/>
      <c r="J12" s="41"/>
      <c r="K12" s="42"/>
    </row>
    <row r="13" spans="1:11" ht="25.5" customHeight="1">
      <c r="A13" s="78" t="s">
        <v>0</v>
      </c>
      <c r="B13" s="57" t="s">
        <v>64</v>
      </c>
      <c r="C13" s="60" t="s">
        <v>69</v>
      </c>
      <c r="D13" s="57" t="s">
        <v>64</v>
      </c>
      <c r="E13" s="60" t="s">
        <v>69</v>
      </c>
      <c r="F13" s="57" t="s">
        <v>47</v>
      </c>
      <c r="G13" s="30" t="s">
        <v>21</v>
      </c>
      <c r="H13" s="57" t="s">
        <v>48</v>
      </c>
      <c r="I13" s="90" t="s">
        <v>13</v>
      </c>
      <c r="J13" s="92" t="s">
        <v>35</v>
      </c>
      <c r="K13" s="93" t="s">
        <v>33</v>
      </c>
    </row>
    <row r="14" spans="1:11" ht="12.75">
      <c r="A14" s="79"/>
      <c r="B14" s="58"/>
      <c r="C14" s="63"/>
      <c r="D14" s="58"/>
      <c r="E14" s="61"/>
      <c r="F14" s="58"/>
      <c r="G14" s="45" t="s">
        <v>22</v>
      </c>
      <c r="H14" s="58"/>
      <c r="I14" s="91"/>
      <c r="J14" s="86"/>
      <c r="K14" s="89"/>
    </row>
    <row r="15" spans="1:11" ht="12.75">
      <c r="A15" s="34" t="s">
        <v>1</v>
      </c>
      <c r="B15" s="58"/>
      <c r="C15" s="35" t="s">
        <v>70</v>
      </c>
      <c r="D15" s="58"/>
      <c r="E15" s="35" t="s">
        <v>70</v>
      </c>
      <c r="F15" s="58"/>
      <c r="G15" s="35" t="s">
        <v>19</v>
      </c>
      <c r="H15" s="58"/>
      <c r="I15" s="35" t="s">
        <v>19</v>
      </c>
      <c r="J15" s="46" t="s">
        <v>35</v>
      </c>
      <c r="K15" s="36" t="s">
        <v>27</v>
      </c>
    </row>
    <row r="16" spans="1:11" ht="12.75">
      <c r="A16" s="34" t="s">
        <v>2</v>
      </c>
      <c r="B16" s="58"/>
      <c r="C16" s="35" t="s">
        <v>14</v>
      </c>
      <c r="D16" s="58"/>
      <c r="E16" s="35" t="s">
        <v>14</v>
      </c>
      <c r="F16" s="58"/>
      <c r="G16" s="35" t="s">
        <v>14</v>
      </c>
      <c r="H16" s="58"/>
      <c r="I16" s="35" t="s">
        <v>14</v>
      </c>
      <c r="J16" s="46" t="s">
        <v>35</v>
      </c>
      <c r="K16" s="36" t="s">
        <v>28</v>
      </c>
    </row>
    <row r="17" spans="1:11" ht="12.75" customHeight="1">
      <c r="A17" s="74" t="s">
        <v>3</v>
      </c>
      <c r="B17" s="58"/>
      <c r="C17" s="62" t="s">
        <v>71</v>
      </c>
      <c r="D17" s="58"/>
      <c r="E17" s="62" t="s">
        <v>71</v>
      </c>
      <c r="F17" s="58"/>
      <c r="G17" s="35" t="s">
        <v>3</v>
      </c>
      <c r="H17" s="58"/>
      <c r="I17" s="76" t="s">
        <v>3</v>
      </c>
      <c r="J17" s="77" t="s">
        <v>35</v>
      </c>
      <c r="K17" s="75" t="s">
        <v>29</v>
      </c>
    </row>
    <row r="18" spans="1:11" ht="22.5">
      <c r="A18" s="74"/>
      <c r="B18" s="58"/>
      <c r="C18" s="63"/>
      <c r="D18" s="58"/>
      <c r="E18" s="63"/>
      <c r="F18" s="58"/>
      <c r="G18" s="35" t="s">
        <v>24</v>
      </c>
      <c r="H18" s="58"/>
      <c r="I18" s="76"/>
      <c r="J18" s="77"/>
      <c r="K18" s="75"/>
    </row>
    <row r="19" spans="1:11" ht="22.5">
      <c r="A19" s="34" t="s">
        <v>4</v>
      </c>
      <c r="B19" s="58"/>
      <c r="C19" s="45" t="s">
        <v>4</v>
      </c>
      <c r="D19" s="58"/>
      <c r="E19" s="35" t="s">
        <v>4</v>
      </c>
      <c r="F19" s="58"/>
      <c r="G19" s="45" t="s">
        <v>23</v>
      </c>
      <c r="H19" s="58"/>
      <c r="I19" s="35" t="s">
        <v>15</v>
      </c>
      <c r="J19" s="46" t="s">
        <v>35</v>
      </c>
      <c r="K19" s="36" t="s">
        <v>46</v>
      </c>
    </row>
    <row r="20" spans="1:11" ht="22.5">
      <c r="A20" s="34" t="s">
        <v>5</v>
      </c>
      <c r="B20" s="58"/>
      <c r="C20" s="35" t="s">
        <v>72</v>
      </c>
      <c r="D20" s="58"/>
      <c r="E20" s="35" t="s">
        <v>72</v>
      </c>
      <c r="F20" s="58"/>
      <c r="G20" s="35" t="s">
        <v>15</v>
      </c>
      <c r="H20" s="58"/>
      <c r="I20" s="35" t="s">
        <v>15</v>
      </c>
      <c r="J20" s="46" t="s">
        <v>35</v>
      </c>
      <c r="K20" s="36" t="s">
        <v>30</v>
      </c>
    </row>
    <row r="21" spans="1:11" ht="30.75" customHeight="1">
      <c r="A21" s="34" t="s">
        <v>6</v>
      </c>
      <c r="B21" s="58"/>
      <c r="C21" s="45" t="s">
        <v>73</v>
      </c>
      <c r="D21" s="58"/>
      <c r="E21" s="45" t="s">
        <v>73</v>
      </c>
      <c r="F21" s="58"/>
      <c r="G21" s="45" t="s">
        <v>17</v>
      </c>
      <c r="H21" s="58"/>
      <c r="I21" s="45" t="s">
        <v>17</v>
      </c>
      <c r="J21" s="46" t="s">
        <v>35</v>
      </c>
      <c r="K21" s="36" t="s">
        <v>31</v>
      </c>
    </row>
    <row r="22" spans="1:11" ht="12.75">
      <c r="A22" s="34" t="s">
        <v>7</v>
      </c>
      <c r="B22" s="58"/>
      <c r="C22" s="45" t="s">
        <v>74</v>
      </c>
      <c r="D22" s="58"/>
      <c r="E22" s="45" t="s">
        <v>74</v>
      </c>
      <c r="F22" s="58"/>
      <c r="G22" s="45" t="s">
        <v>18</v>
      </c>
      <c r="H22" s="58"/>
      <c r="I22" s="45" t="s">
        <v>18</v>
      </c>
      <c r="J22" s="46" t="s">
        <v>35</v>
      </c>
      <c r="K22" s="36"/>
    </row>
    <row r="23" spans="1:11" ht="13.5" thickBot="1">
      <c r="A23" s="37" t="s">
        <v>8</v>
      </c>
      <c r="B23" s="59"/>
      <c r="C23" s="38" t="s">
        <v>16</v>
      </c>
      <c r="D23" s="59"/>
      <c r="E23" s="38" t="s">
        <v>16</v>
      </c>
      <c r="F23" s="59"/>
      <c r="G23" s="38" t="s">
        <v>16</v>
      </c>
      <c r="H23" s="59"/>
      <c r="I23" s="38" t="s">
        <v>16</v>
      </c>
      <c r="J23" s="39" t="s">
        <v>35</v>
      </c>
      <c r="K23" s="40" t="s">
        <v>32</v>
      </c>
    </row>
    <row r="24" spans="6:13" ht="12.75">
      <c r="F24" s="10"/>
      <c r="G24" s="10"/>
      <c r="H24" s="9"/>
      <c r="I24" s="9"/>
      <c r="J24" s="9"/>
      <c r="K24" s="10"/>
      <c r="L24" s="10"/>
      <c r="M24" s="10"/>
    </row>
    <row r="25" spans="1:8" ht="15.75">
      <c r="A25" s="51" t="s">
        <v>75</v>
      </c>
      <c r="B25" s="52"/>
      <c r="C25" s="52"/>
      <c r="D25" s="52"/>
      <c r="E25" s="52"/>
      <c r="F25" s="52"/>
      <c r="G25" s="53"/>
      <c r="H25" s="53"/>
    </row>
  </sheetData>
  <sheetProtection/>
  <mergeCells count="42">
    <mergeCell ref="I4:I5"/>
    <mergeCell ref="J4:J5"/>
    <mergeCell ref="K4:K5"/>
    <mergeCell ref="J7:J9"/>
    <mergeCell ref="K7:K9"/>
    <mergeCell ref="I13:I14"/>
    <mergeCell ref="J13:J14"/>
    <mergeCell ref="K13:K14"/>
    <mergeCell ref="A17:A18"/>
    <mergeCell ref="I17:I18"/>
    <mergeCell ref="J17:J18"/>
    <mergeCell ref="K17:K18"/>
    <mergeCell ref="F13:F23"/>
    <mergeCell ref="H13:H23"/>
    <mergeCell ref="A13:A14"/>
    <mergeCell ref="C17:C18"/>
    <mergeCell ref="F3:G3"/>
    <mergeCell ref="H3:I3"/>
    <mergeCell ref="J3:K3"/>
    <mergeCell ref="A7:A9"/>
    <mergeCell ref="F6:F10"/>
    <mergeCell ref="H6:H10"/>
    <mergeCell ref="I8:I9"/>
    <mergeCell ref="F4:F5"/>
    <mergeCell ref="G4:G5"/>
    <mergeCell ref="H4:H5"/>
    <mergeCell ref="B3:C3"/>
    <mergeCell ref="D3:E3"/>
    <mergeCell ref="B4:B5"/>
    <mergeCell ref="C4:C5"/>
    <mergeCell ref="D4:D5"/>
    <mergeCell ref="E4:E5"/>
    <mergeCell ref="A25:H25"/>
    <mergeCell ref="E7:E9"/>
    <mergeCell ref="B6:B10"/>
    <mergeCell ref="D6:D10"/>
    <mergeCell ref="B13:B23"/>
    <mergeCell ref="D13:D23"/>
    <mergeCell ref="E13:E14"/>
    <mergeCell ref="E17:E18"/>
    <mergeCell ref="C7:C9"/>
    <mergeCell ref="C13:C14"/>
  </mergeCells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29.00390625" style="0" customWidth="1"/>
    <col min="2" max="2" width="22.28125" style="0" customWidth="1"/>
    <col min="3" max="3" width="11.7109375" style="0" customWidth="1"/>
    <col min="4" max="4" width="26.421875" style="0" customWidth="1"/>
    <col min="5" max="5" width="9.7109375" style="0" customWidth="1"/>
    <col min="6" max="6" width="11.28125" style="0" customWidth="1"/>
  </cols>
  <sheetData>
    <row r="1" ht="12.75">
      <c r="A1" t="s">
        <v>53</v>
      </c>
    </row>
    <row r="3" s="8" customFormat="1" ht="13.5" thickBot="1"/>
    <row r="4" spans="1:6" s="8" customFormat="1" ht="12.75">
      <c r="A4" s="8" t="s">
        <v>36</v>
      </c>
      <c r="B4" s="24" t="s">
        <v>43</v>
      </c>
      <c r="C4" s="25" t="s">
        <v>37</v>
      </c>
      <c r="D4" s="25" t="s">
        <v>39</v>
      </c>
      <c r="E4" s="26" t="s">
        <v>37</v>
      </c>
      <c r="F4" s="20" t="s">
        <v>38</v>
      </c>
    </row>
    <row r="5" spans="1:6" s="8" customFormat="1" ht="13.5" thickBot="1">
      <c r="A5" s="8" t="s">
        <v>52</v>
      </c>
      <c r="B5" s="4"/>
      <c r="C5" s="11">
        <v>0.7</v>
      </c>
      <c r="D5" s="49" t="s">
        <v>76</v>
      </c>
      <c r="E5" s="16">
        <v>0.3</v>
      </c>
      <c r="F5" s="27">
        <v>1</v>
      </c>
    </row>
    <row r="6" spans="1:6" s="8" customFormat="1" ht="12.75">
      <c r="A6" s="12" t="s">
        <v>49</v>
      </c>
      <c r="B6" s="2">
        <v>7.15</v>
      </c>
      <c r="C6" s="15">
        <f>B6*0.7</f>
        <v>5.005</v>
      </c>
      <c r="D6" s="15" t="s">
        <v>40</v>
      </c>
      <c r="E6" s="17">
        <f>7.5*0.3</f>
        <v>2.25</v>
      </c>
      <c r="F6" s="22">
        <f>C6+E6</f>
        <v>7.255</v>
      </c>
    </row>
    <row r="7" spans="1:6" s="8" customFormat="1" ht="12.75">
      <c r="A7" s="13" t="s">
        <v>50</v>
      </c>
      <c r="B7" s="3">
        <v>7.15</v>
      </c>
      <c r="C7" s="1">
        <f>B7*C5</f>
        <v>5.005</v>
      </c>
      <c r="D7" s="1" t="s">
        <v>42</v>
      </c>
      <c r="E7" s="18">
        <f>4*0.3</f>
        <v>1.2</v>
      </c>
      <c r="F7" s="23">
        <f>C7+E7</f>
        <v>6.205</v>
      </c>
    </row>
    <row r="8" spans="1:6" s="8" customFormat="1" ht="13.5" thickBot="1">
      <c r="A8" s="14" t="s">
        <v>51</v>
      </c>
      <c r="B8" s="4">
        <v>7.15</v>
      </c>
      <c r="C8" s="5">
        <f>B8*C5</f>
        <v>5.005</v>
      </c>
      <c r="D8" s="5" t="s">
        <v>41</v>
      </c>
      <c r="E8" s="19">
        <f>0</f>
        <v>0</v>
      </c>
      <c r="F8" s="21">
        <f>C8+E8</f>
        <v>5.005</v>
      </c>
    </row>
    <row r="10" ht="12.75">
      <c r="A10" s="50" t="s">
        <v>78</v>
      </c>
    </row>
    <row r="11" ht="12.75">
      <c r="A11" s="50" t="s">
        <v>80</v>
      </c>
    </row>
    <row r="12" ht="12.75">
      <c r="A12" s="50" t="s">
        <v>77</v>
      </c>
    </row>
    <row r="14" ht="12.75">
      <c r="A14" s="50" t="s">
        <v>81</v>
      </c>
    </row>
    <row r="15" ht="12.75">
      <c r="A15" s="50" t="s">
        <v>82</v>
      </c>
    </row>
    <row r="17" ht="12.75">
      <c r="A17" s="50" t="s">
        <v>79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tilen.balon</dc:creator>
  <cp:keywords/>
  <dc:description/>
  <cp:lastModifiedBy>Sašo Novak</cp:lastModifiedBy>
  <cp:lastPrinted>2012-07-20T08:58:51Z</cp:lastPrinted>
  <dcterms:created xsi:type="dcterms:W3CDTF">2008-06-10T13:54:56Z</dcterms:created>
  <dcterms:modified xsi:type="dcterms:W3CDTF">2019-06-19T11:22:11Z</dcterms:modified>
  <cp:category/>
  <cp:version/>
  <cp:contentType/>
  <cp:contentStatus/>
</cp:coreProperties>
</file>